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8195" windowHeight="7995"/>
  </bookViews>
  <sheets>
    <sheet name="Sheet1" sheetId="1" r:id="rId1"/>
    <sheet name="Sheet2" sheetId="2" r:id="rId2"/>
    <sheet name="Sheet3" sheetId="3" r:id="rId3"/>
  </sheets>
  <definedNames>
    <definedName name="ExternalData_1" localSheetId="0">Sheet1!$A$29:$A$31</definedName>
  </definedNames>
  <calcPr calcId="145621"/>
</workbook>
</file>

<file path=xl/calcChain.xml><?xml version="1.0" encoding="utf-8"?>
<calcChain xmlns="http://schemas.openxmlformats.org/spreadsheetml/2006/main">
  <c r="I30" i="1" l="1"/>
  <c r="B43" i="1"/>
  <c r="F43" i="1" s="1"/>
  <c r="B44" i="1"/>
  <c r="F44" i="1" s="1"/>
  <c r="B45" i="1"/>
  <c r="B46" i="1"/>
  <c r="F46" i="1" s="1"/>
  <c r="B47" i="1"/>
  <c r="F47" i="1" s="1"/>
  <c r="B48" i="1"/>
  <c r="B49" i="1"/>
  <c r="B42" i="1"/>
  <c r="F42" i="1" s="1"/>
  <c r="I32" i="1"/>
  <c r="I33" i="1"/>
  <c r="I34" i="1"/>
  <c r="I35" i="1"/>
  <c r="I36" i="1"/>
  <c r="I37" i="1"/>
  <c r="I31" i="1"/>
  <c r="E31" i="1"/>
  <c r="E37" i="1"/>
  <c r="E36" i="1"/>
  <c r="E35" i="1"/>
  <c r="E34" i="1"/>
  <c r="E33" i="1"/>
  <c r="E32" i="1"/>
  <c r="E30" i="1"/>
  <c r="C44" i="1" l="1"/>
  <c r="C49" i="1"/>
  <c r="C45" i="1"/>
  <c r="C48" i="1"/>
  <c r="E45" i="1"/>
  <c r="E49" i="1"/>
  <c r="E44" i="1"/>
  <c r="F49" i="1"/>
  <c r="F45" i="1"/>
  <c r="F50" i="1" s="1"/>
  <c r="E48" i="1"/>
  <c r="E43" i="1"/>
  <c r="F48" i="1"/>
  <c r="B50" i="1"/>
  <c r="E47" i="1"/>
  <c r="C46" i="1"/>
  <c r="C47" i="1"/>
  <c r="C43" i="1"/>
  <c r="E42" i="1"/>
  <c r="E46" i="1"/>
  <c r="C42" i="1"/>
  <c r="E50" i="1" l="1"/>
  <c r="C50" i="1"/>
</calcChain>
</file>

<file path=xl/connections.xml><?xml version="1.0" encoding="utf-8"?>
<connections xmlns="http://schemas.openxmlformats.org/spreadsheetml/2006/main">
  <connection id="1" name="Connection11" type="4" refreshedVersion="4" deleted="1" background="1" saveData="1">
    <webPr xl2000="1" htmlTables="1" htmlFormat="all"/>
  </connection>
</connections>
</file>

<file path=xl/sharedStrings.xml><?xml version="1.0" encoding="utf-8"?>
<sst xmlns="http://schemas.openxmlformats.org/spreadsheetml/2006/main" count="84" uniqueCount="34">
  <si>
    <t>Symbol</t>
  </si>
  <si>
    <t>Years</t>
  </si>
  <si>
    <t>Diebold Inc.</t>
  </si>
  <si>
    <t>DBD</t>
  </si>
  <si>
    <t>American States Water</t>
  </si>
  <si>
    <t>AWR</t>
  </si>
  <si>
    <t>Dover Corp.</t>
  </si>
  <si>
    <t>DOV</t>
  </si>
  <si>
    <t>Northwest Natural Gas</t>
  </si>
  <si>
    <t>NWN</t>
  </si>
  <si>
    <t>Company</t>
  </si>
  <si>
    <t>a teraz podme do buducnosti rok 2017 - prekonali sme najvacsiu krizu</t>
  </si>
  <si>
    <t>Ticker</t>
  </si>
  <si>
    <t>No.</t>
  </si>
  <si>
    <t>Amounts in Red indicate no increase during year</t>
  </si>
  <si>
    <t>Name</t>
  </si>
  <si>
    <t>Yrs</t>
  </si>
  <si>
    <t>Diebold</t>
  </si>
  <si>
    <t>Genuine Parts Co.</t>
  </si>
  <si>
    <t>GPC</t>
  </si>
  <si>
    <t>Parker-Hannifin Corp.</t>
  </si>
  <si>
    <t>PH</t>
  </si>
  <si>
    <t>Procter &amp; Gamble Co.</t>
  </si>
  <si>
    <t>PG</t>
  </si>
  <si>
    <t>Emerson Electric</t>
  </si>
  <si>
    <t>EMR</t>
  </si>
  <si>
    <t>vsetkych 8 dividend kings na konci roku 2007, viac spolocnosti vyplacajucich dividendu 50+ rokov v tom obdobi nebolo</t>
  </si>
  <si>
    <t>Date</t>
  </si>
  <si>
    <t>zmena</t>
  </si>
  <si>
    <t>Cena akcie</t>
  </si>
  <si>
    <t>Dividendy</t>
  </si>
  <si>
    <t>Hypoteticky zainvestovanych $100,000 v 2007</t>
  </si>
  <si>
    <t>dividendovy vynos 2007 vs 2017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</si>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</sst>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0" formatCode="0.0"/>
    <numFmt numFmtId="171" formatCode="0.000"/>
    <numFmt numFmtId="178" formatCode="yyyy\-mm\-dd;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i/>
      <sz val="8"/>
      <color indexed="10"/>
      <name val="Arial"/>
      <family val="2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92">
    <xf numFmtId="0" fontId="0" fillId="0" borderId="0" xfId="0"/>
    <xf numFmtId="0" fontId="3" fillId="0" borderId="1" xfId="2" applyFont="1" applyBorder="1"/>
    <xf numFmtId="0" fontId="3" fillId="0" borderId="2" xfId="2" applyFont="1" applyBorder="1"/>
    <xf numFmtId="0" fontId="3" fillId="0" borderId="3" xfId="2" applyFont="1" applyBorder="1"/>
    <xf numFmtId="0" fontId="3" fillId="0" borderId="0" xfId="2" applyFont="1" applyBorder="1"/>
    <xf numFmtId="0" fontId="3" fillId="0" borderId="6" xfId="2" applyFont="1" applyBorder="1" applyAlignment="1">
      <alignment horizontal="center"/>
    </xf>
    <xf numFmtId="0" fontId="3" fillId="0" borderId="7" xfId="2" applyFont="1" applyBorder="1" applyAlignment="1">
      <alignment horizontal="center"/>
    </xf>
    <xf numFmtId="0" fontId="3" fillId="0" borderId="9" xfId="2" applyFont="1" applyBorder="1"/>
    <xf numFmtId="0" fontId="3" fillId="0" borderId="5" xfId="2" applyFont="1" applyBorder="1" applyAlignment="1">
      <alignment horizontal="left"/>
    </xf>
    <xf numFmtId="0" fontId="3" fillId="0" borderId="10" xfId="2" applyFont="1" applyBorder="1" applyAlignment="1">
      <alignment horizontal="left"/>
    </xf>
    <xf numFmtId="0" fontId="0" fillId="2" borderId="0" xfId="0" applyFill="1"/>
    <xf numFmtId="0" fontId="3" fillId="2" borderId="0" xfId="2" applyFont="1" applyFill="1" applyBorder="1"/>
    <xf numFmtId="0" fontId="4" fillId="0" borderId="3" xfId="2" applyFont="1" applyBorder="1"/>
    <xf numFmtId="0" fontId="4" fillId="0" borderId="7" xfId="2" applyFont="1" applyBorder="1"/>
    <xf numFmtId="0" fontId="6" fillId="0" borderId="7" xfId="2" applyFont="1" applyBorder="1" applyAlignment="1">
      <alignment horizontal="center"/>
    </xf>
    <xf numFmtId="171" fontId="4" fillId="0" borderId="7" xfId="2" applyNumberFormat="1" applyFont="1" applyBorder="1" applyAlignment="1">
      <alignment horizontal="right"/>
    </xf>
    <xf numFmtId="171" fontId="4" fillId="0" borderId="4" xfId="2" applyNumberFormat="1" applyFont="1" applyBorder="1" applyAlignment="1">
      <alignment horizontal="right"/>
    </xf>
    <xf numFmtId="171" fontId="4" fillId="0" borderId="7" xfId="2" applyNumberFormat="1" applyFont="1" applyBorder="1"/>
    <xf numFmtId="171" fontId="4" fillId="0" borderId="6" xfId="2" applyNumberFormat="1" applyFont="1" applyBorder="1"/>
    <xf numFmtId="171" fontId="7" fillId="0" borderId="6" xfId="2" applyNumberFormat="1" applyFont="1" applyBorder="1"/>
    <xf numFmtId="0" fontId="4" fillId="0" borderId="1" xfId="2" applyFont="1" applyBorder="1"/>
    <xf numFmtId="0" fontId="4" fillId="0" borderId="5" xfId="2" applyFont="1" applyBorder="1"/>
    <xf numFmtId="0" fontId="4" fillId="0" borderId="3" xfId="2" applyFont="1" applyBorder="1"/>
    <xf numFmtId="0" fontId="4" fillId="0" borderId="6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0" fontId="5" fillId="0" borderId="3" xfId="2" quotePrefix="1" applyFont="1" applyBorder="1" applyAlignment="1">
      <alignment horizontal="center"/>
    </xf>
    <xf numFmtId="0" fontId="4" fillId="0" borderId="7" xfId="2" quotePrefix="1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2" fillId="0" borderId="6" xfId="2" quotePrefix="1" applyBorder="1" applyAlignment="1">
      <alignment horizontal="left"/>
    </xf>
    <xf numFmtId="0" fontId="8" fillId="0" borderId="6" xfId="2" applyFont="1" applyBorder="1"/>
    <xf numFmtId="0" fontId="2" fillId="0" borderId="6" xfId="2" applyBorder="1"/>
    <xf numFmtId="0" fontId="4" fillId="0" borderId="8" xfId="2" quotePrefix="1" applyFont="1" applyBorder="1" applyAlignment="1">
      <alignment horizontal="center"/>
    </xf>
    <xf numFmtId="0" fontId="3" fillId="0" borderId="0" xfId="2" applyFont="1" applyBorder="1" applyAlignment="1">
      <alignment horizontal="left"/>
    </xf>
    <xf numFmtId="0" fontId="3" fillId="0" borderId="9" xfId="0" applyFont="1" applyBorder="1"/>
    <xf numFmtId="0" fontId="4" fillId="0" borderId="3" xfId="2" applyFont="1" applyBorder="1"/>
    <xf numFmtId="0" fontId="4" fillId="0" borderId="7" xfId="2" applyFont="1" applyBorder="1"/>
    <xf numFmtId="0" fontId="6" fillId="0" borderId="7" xfId="2" applyFont="1" applyBorder="1" applyAlignment="1">
      <alignment horizontal="center"/>
    </xf>
    <xf numFmtId="171" fontId="4" fillId="0" borderId="7" xfId="2" applyNumberFormat="1" applyFont="1" applyBorder="1" applyAlignment="1">
      <alignment horizontal="right"/>
    </xf>
    <xf numFmtId="171" fontId="4" fillId="0" borderId="4" xfId="2" applyNumberFormat="1" applyFont="1" applyBorder="1" applyAlignment="1">
      <alignment horizontal="right"/>
    </xf>
    <xf numFmtId="171" fontId="4" fillId="0" borderId="7" xfId="2" applyNumberFormat="1" applyFont="1" applyBorder="1"/>
    <xf numFmtId="171" fontId="4" fillId="0" borderId="6" xfId="2" applyNumberFormat="1" applyFont="1" applyBorder="1"/>
    <xf numFmtId="171" fontId="7" fillId="0" borderId="6" xfId="2" applyNumberFormat="1" applyFont="1" applyBorder="1"/>
    <xf numFmtId="0" fontId="3" fillId="0" borderId="0" xfId="2" applyFont="1" applyBorder="1"/>
    <xf numFmtId="0" fontId="4" fillId="0" borderId="10" xfId="2" applyFont="1" applyBorder="1"/>
    <xf numFmtId="0" fontId="6" fillId="0" borderId="10" xfId="2" applyFont="1" applyBorder="1" applyAlignment="1">
      <alignment horizontal="center"/>
    </xf>
    <xf numFmtId="171" fontId="4" fillId="0" borderId="10" xfId="2" applyNumberFormat="1" applyFont="1" applyBorder="1" applyAlignment="1">
      <alignment horizontal="right"/>
    </xf>
    <xf numFmtId="171" fontId="4" fillId="0" borderId="11" xfId="2" applyNumberFormat="1" applyFont="1" applyBorder="1" applyAlignment="1">
      <alignment horizontal="right"/>
    </xf>
    <xf numFmtId="171" fontId="4" fillId="0" borderId="0" xfId="2" applyNumberFormat="1" applyFont="1" applyBorder="1"/>
    <xf numFmtId="171" fontId="7" fillId="0" borderId="0" xfId="2" applyNumberFormat="1" applyFont="1" applyBorder="1"/>
    <xf numFmtId="171" fontId="4" fillId="0" borderId="9" xfId="2" applyNumberFormat="1" applyFont="1" applyBorder="1"/>
    <xf numFmtId="0" fontId="3" fillId="0" borderId="0" xfId="0" applyFont="1" applyBorder="1"/>
    <xf numFmtId="0" fontId="3" fillId="0" borderId="10" xfId="0" applyFont="1" applyBorder="1" applyAlignment="1">
      <alignment horizontal="left"/>
    </xf>
    <xf numFmtId="10" fontId="0" fillId="0" borderId="0" xfId="1" applyNumberFormat="1" applyFont="1"/>
    <xf numFmtId="0" fontId="4" fillId="0" borderId="9" xfId="2" applyFont="1" applyBorder="1"/>
    <xf numFmtId="0" fontId="4" fillId="0" borderId="10" xfId="2" applyFont="1" applyBorder="1"/>
    <xf numFmtId="0" fontId="6" fillId="0" borderId="11" xfId="2" applyFont="1" applyBorder="1" applyAlignment="1">
      <alignment horizontal="center"/>
    </xf>
    <xf numFmtId="171" fontId="4" fillId="0" borderId="10" xfId="2" applyNumberFormat="1" applyFont="1" applyBorder="1" applyAlignment="1">
      <alignment horizontal="right"/>
    </xf>
    <xf numFmtId="171" fontId="4" fillId="0" borderId="11" xfId="2" applyNumberFormat="1" applyFont="1" applyBorder="1" applyAlignment="1">
      <alignment horizontal="right"/>
    </xf>
    <xf numFmtId="171" fontId="4" fillId="0" borderId="0" xfId="2" applyNumberFormat="1" applyFont="1" applyBorder="1"/>
    <xf numFmtId="171" fontId="4" fillId="0" borderId="9" xfId="2" applyNumberFormat="1" applyFont="1" applyBorder="1"/>
    <xf numFmtId="0" fontId="4" fillId="0" borderId="10" xfId="2" applyFont="1" applyBorder="1"/>
    <xf numFmtId="0" fontId="6" fillId="0" borderId="11" xfId="2" applyFont="1" applyBorder="1" applyAlignment="1">
      <alignment horizontal="center"/>
    </xf>
    <xf numFmtId="171" fontId="4" fillId="0" borderId="10" xfId="2" applyNumberFormat="1" applyFont="1" applyBorder="1" applyAlignment="1">
      <alignment horizontal="right"/>
    </xf>
    <xf numFmtId="171" fontId="4" fillId="0" borderId="11" xfId="2" applyNumberFormat="1" applyFont="1" applyBorder="1" applyAlignment="1">
      <alignment horizontal="right"/>
    </xf>
    <xf numFmtId="171" fontId="4" fillId="0" borderId="0" xfId="2" applyNumberFormat="1" applyFont="1" applyBorder="1"/>
    <xf numFmtId="171" fontId="7" fillId="0" borderId="0" xfId="2" applyNumberFormat="1" applyFont="1" applyBorder="1"/>
    <xf numFmtId="171" fontId="7" fillId="0" borderId="11" xfId="2" applyNumberFormat="1" applyFont="1" applyBorder="1" applyAlignment="1">
      <alignment horizontal="right"/>
    </xf>
    <xf numFmtId="171" fontId="4" fillId="0" borderId="9" xfId="2" applyNumberFormat="1" applyFont="1" applyBorder="1"/>
    <xf numFmtId="171" fontId="7" fillId="0" borderId="9" xfId="2" applyNumberFormat="1" applyFont="1" applyBorder="1"/>
    <xf numFmtId="0" fontId="4" fillId="0" borderId="5" xfId="2" applyFont="1" applyBorder="1"/>
    <xf numFmtId="0" fontId="6" fillId="0" borderId="5" xfId="2" applyFont="1" applyBorder="1" applyAlignment="1">
      <alignment horizontal="center"/>
    </xf>
    <xf numFmtId="171" fontId="4" fillId="0" borderId="10" xfId="2" applyNumberFormat="1" applyFont="1" applyBorder="1" applyAlignment="1">
      <alignment horizontal="right"/>
    </xf>
    <xf numFmtId="171" fontId="4" fillId="0" borderId="11" xfId="2" applyNumberFormat="1" applyFont="1" applyBorder="1" applyAlignment="1">
      <alignment horizontal="right"/>
    </xf>
    <xf numFmtId="171" fontId="4" fillId="0" borderId="0" xfId="2" applyNumberFormat="1" applyFont="1" applyBorder="1"/>
    <xf numFmtId="171" fontId="4" fillId="0" borderId="9" xfId="2" applyNumberFormat="1" applyFont="1" applyBorder="1"/>
    <xf numFmtId="0" fontId="4" fillId="0" borderId="10" xfId="2" applyFont="1" applyBorder="1"/>
    <xf numFmtId="0" fontId="4" fillId="0" borderId="4" xfId="2" quotePrefix="1" applyFont="1" applyBorder="1" applyAlignment="1">
      <alignment horizontal="center"/>
    </xf>
    <xf numFmtId="0" fontId="6" fillId="0" borderId="11" xfId="2" applyFont="1" applyBorder="1" applyAlignment="1">
      <alignment horizontal="center"/>
    </xf>
    <xf numFmtId="1" fontId="4" fillId="0" borderId="0" xfId="2" applyNumberFormat="1" applyFont="1" applyBorder="1"/>
    <xf numFmtId="171" fontId="4" fillId="0" borderId="7" xfId="2" applyNumberFormat="1" applyFont="1" applyBorder="1" applyAlignment="1">
      <alignment horizontal="right"/>
    </xf>
    <xf numFmtId="171" fontId="4" fillId="0" borderId="0" xfId="2" applyNumberFormat="1" applyFont="1" applyBorder="1"/>
    <xf numFmtId="171" fontId="4" fillId="0" borderId="4" xfId="2" applyNumberFormat="1" applyFont="1" applyBorder="1" applyAlignment="1">
      <alignment horizontal="right"/>
    </xf>
    <xf numFmtId="171" fontId="4" fillId="0" borderId="7" xfId="2" applyNumberFormat="1" applyFont="1" applyBorder="1"/>
    <xf numFmtId="171" fontId="4" fillId="0" borderId="6" xfId="2" applyNumberFormat="1" applyFont="1" applyBorder="1"/>
    <xf numFmtId="178" fontId="9" fillId="0" borderId="0" xfId="0" applyNumberFormat="1" applyFont="1"/>
    <xf numFmtId="17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0" fillId="0" borderId="0" xfId="0" applyNumberFormat="1"/>
    <xf numFmtId="178" fontId="10" fillId="0" borderId="0" xfId="0" applyNumberFormat="1" applyFont="1"/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abSelected="1" workbookViewId="0">
      <selection activeCell="E18" sqref="E18"/>
    </sheetView>
  </sheetViews>
  <sheetFormatPr defaultRowHeight="15" x14ac:dyDescent="0.25"/>
  <cols>
    <col min="1" max="1" width="20.7109375" bestFit="1" customWidth="1"/>
    <col min="2" max="3" width="10.140625" bestFit="1" customWidth="1"/>
  </cols>
  <sheetData>
    <row r="1" spans="1:21" x14ac:dyDescent="0.25">
      <c r="A1" s="10" t="s">
        <v>26</v>
      </c>
      <c r="B1" s="10"/>
      <c r="C1" s="10"/>
      <c r="D1" s="10"/>
      <c r="E1" s="10"/>
      <c r="F1" s="10"/>
      <c r="G1" s="10"/>
      <c r="H1" s="10"/>
      <c r="I1" s="10"/>
      <c r="J1" s="10"/>
    </row>
    <row r="2" spans="1:21" x14ac:dyDescent="0.25">
      <c r="A2" s="3" t="s">
        <v>10</v>
      </c>
      <c r="B2" s="5" t="s">
        <v>0</v>
      </c>
      <c r="C2" s="6" t="s">
        <v>1</v>
      </c>
    </row>
    <row r="3" spans="1:21" x14ac:dyDescent="0.25">
      <c r="A3" s="1" t="s">
        <v>2</v>
      </c>
      <c r="B3" s="2" t="s">
        <v>3</v>
      </c>
      <c r="C3" s="8">
        <v>54</v>
      </c>
    </row>
    <row r="4" spans="1:21" x14ac:dyDescent="0.25">
      <c r="A4" s="7" t="s">
        <v>4</v>
      </c>
      <c r="B4" s="4" t="s">
        <v>5</v>
      </c>
      <c r="C4" s="9">
        <v>53</v>
      </c>
    </row>
    <row r="5" spans="1:21" x14ac:dyDescent="0.25">
      <c r="A5" s="7" t="s">
        <v>6</v>
      </c>
      <c r="B5" s="4" t="s">
        <v>7</v>
      </c>
      <c r="C5" s="9">
        <v>52</v>
      </c>
    </row>
    <row r="6" spans="1:21" x14ac:dyDescent="0.25">
      <c r="A6" s="7" t="s">
        <v>8</v>
      </c>
      <c r="B6" s="4" t="s">
        <v>9</v>
      </c>
      <c r="C6" s="9">
        <v>52</v>
      </c>
    </row>
    <row r="7" spans="1:21" x14ac:dyDescent="0.25">
      <c r="A7" s="34" t="s">
        <v>18</v>
      </c>
      <c r="B7" s="51" t="s">
        <v>19</v>
      </c>
      <c r="C7" s="52">
        <v>51</v>
      </c>
    </row>
    <row r="8" spans="1:21" x14ac:dyDescent="0.25">
      <c r="A8" s="34" t="s">
        <v>20</v>
      </c>
      <c r="B8" s="51" t="s">
        <v>21</v>
      </c>
      <c r="C8" s="52">
        <v>51</v>
      </c>
    </row>
    <row r="9" spans="1:21" x14ac:dyDescent="0.25">
      <c r="A9" s="34" t="s">
        <v>22</v>
      </c>
      <c r="B9" s="51" t="s">
        <v>23</v>
      </c>
      <c r="C9" s="52">
        <v>51</v>
      </c>
    </row>
    <row r="10" spans="1:21" x14ac:dyDescent="0.25">
      <c r="A10" s="34" t="s">
        <v>24</v>
      </c>
      <c r="B10" s="51" t="s">
        <v>25</v>
      </c>
      <c r="C10" s="52">
        <v>50</v>
      </c>
    </row>
    <row r="11" spans="1:21" x14ac:dyDescent="0.25">
      <c r="A11" s="43"/>
      <c r="B11" s="43"/>
      <c r="C11" s="33"/>
    </row>
    <row r="12" spans="1:21" x14ac:dyDescent="0.25">
      <c r="A12" s="43"/>
      <c r="B12" s="43"/>
      <c r="C12" s="33"/>
    </row>
    <row r="15" spans="1:21" x14ac:dyDescent="0.25">
      <c r="A15" s="11" t="s">
        <v>11</v>
      </c>
      <c r="B15" s="10"/>
      <c r="C15" s="10"/>
      <c r="D15" s="10"/>
      <c r="E15" s="10"/>
      <c r="F15" s="10"/>
    </row>
    <row r="16" spans="1:21" x14ac:dyDescent="0.25">
      <c r="A16" s="20" t="s">
        <v>10</v>
      </c>
      <c r="B16" s="21" t="s">
        <v>12</v>
      </c>
      <c r="C16" s="28" t="s">
        <v>13</v>
      </c>
      <c r="D16" s="23"/>
      <c r="E16" s="23"/>
      <c r="F16" s="23"/>
      <c r="G16" s="29"/>
      <c r="H16" s="29"/>
      <c r="I16" s="30" t="s">
        <v>14</v>
      </c>
      <c r="J16" s="29"/>
      <c r="K16" s="29"/>
      <c r="L16" s="30"/>
      <c r="M16" s="30"/>
      <c r="N16" s="31"/>
      <c r="O16" s="31"/>
      <c r="P16" s="31"/>
      <c r="Q16" s="31"/>
      <c r="R16" s="31"/>
      <c r="S16" s="31"/>
      <c r="T16" s="31"/>
      <c r="U16" s="31"/>
    </row>
    <row r="17" spans="1:21" x14ac:dyDescent="0.25">
      <c r="A17" s="22" t="s">
        <v>15</v>
      </c>
      <c r="B17" s="25" t="s">
        <v>0</v>
      </c>
      <c r="C17" s="26" t="s">
        <v>16</v>
      </c>
      <c r="D17" s="27">
        <v>2016</v>
      </c>
      <c r="E17" s="27">
        <v>2015</v>
      </c>
      <c r="F17" s="27">
        <v>2014</v>
      </c>
      <c r="G17" s="27">
        <v>2013</v>
      </c>
      <c r="H17" s="27">
        <v>2012</v>
      </c>
      <c r="I17" s="32">
        <v>2011</v>
      </c>
      <c r="J17" s="27">
        <v>2010</v>
      </c>
      <c r="K17" s="23">
        <v>2009</v>
      </c>
      <c r="L17" s="23">
        <v>2008</v>
      </c>
      <c r="M17" s="23">
        <v>2007</v>
      </c>
      <c r="N17" s="23">
        <v>2006</v>
      </c>
      <c r="O17" s="23">
        <v>2005</v>
      </c>
      <c r="P17" s="23">
        <v>2004</v>
      </c>
      <c r="Q17" s="23">
        <v>2003</v>
      </c>
      <c r="R17" s="23">
        <v>2002</v>
      </c>
      <c r="S17" s="23">
        <v>2001</v>
      </c>
      <c r="T17" s="23">
        <v>2000</v>
      </c>
      <c r="U17" s="24">
        <v>1999</v>
      </c>
    </row>
    <row r="18" spans="1:21" x14ac:dyDescent="0.25">
      <c r="A18" s="22" t="s">
        <v>17</v>
      </c>
      <c r="B18" s="25" t="s">
        <v>3</v>
      </c>
      <c r="C18" s="26" t="s">
        <v>33</v>
      </c>
      <c r="D18" s="81">
        <v>0.4</v>
      </c>
      <c r="E18" s="81">
        <v>1.1599999999999999</v>
      </c>
      <c r="F18" s="81">
        <v>1.1599999999999999</v>
      </c>
      <c r="G18" s="81">
        <v>1.1599999999999999</v>
      </c>
      <c r="H18" s="81">
        <v>1.1200000000000001</v>
      </c>
      <c r="I18" s="81">
        <v>1.1200000000000001</v>
      </c>
      <c r="J18" s="81">
        <v>1.08</v>
      </c>
      <c r="K18" s="81">
        <v>1.04</v>
      </c>
      <c r="L18" s="81">
        <v>1</v>
      </c>
      <c r="M18" s="81">
        <v>0.96</v>
      </c>
      <c r="N18" s="77" t="s">
        <v>33</v>
      </c>
      <c r="O18" s="77" t="s">
        <v>33</v>
      </c>
      <c r="P18" s="77" t="s">
        <v>33</v>
      </c>
      <c r="Q18" s="77" t="s">
        <v>33</v>
      </c>
      <c r="R18" s="77" t="s">
        <v>33</v>
      </c>
      <c r="S18" s="77" t="s">
        <v>33</v>
      </c>
      <c r="T18" s="77" t="s">
        <v>33</v>
      </c>
      <c r="U18" s="77" t="s">
        <v>33</v>
      </c>
    </row>
    <row r="19" spans="1:21" x14ac:dyDescent="0.25">
      <c r="A19" s="12" t="s">
        <v>4</v>
      </c>
      <c r="B19" s="13" t="s">
        <v>5</v>
      </c>
      <c r="C19" s="14">
        <v>62</v>
      </c>
      <c r="D19" s="16">
        <v>0.91400000000000003</v>
      </c>
      <c r="E19" s="16">
        <v>0.874</v>
      </c>
      <c r="F19" s="16">
        <v>0.83</v>
      </c>
      <c r="G19" s="16">
        <v>0.76</v>
      </c>
      <c r="H19" s="16">
        <v>0.63500000000000001</v>
      </c>
      <c r="I19" s="15">
        <v>0.55000000000000004</v>
      </c>
      <c r="J19" s="17">
        <v>0.52</v>
      </c>
      <c r="K19" s="18">
        <v>0.505</v>
      </c>
      <c r="L19" s="19">
        <v>0.5</v>
      </c>
      <c r="M19" s="18">
        <v>0.47749999999999998</v>
      </c>
      <c r="N19" s="18">
        <v>0.46500000000000002</v>
      </c>
      <c r="O19" s="19">
        <v>0.45</v>
      </c>
      <c r="P19" s="18">
        <v>0.4425</v>
      </c>
      <c r="Q19" s="18">
        <v>0.44</v>
      </c>
      <c r="R19" s="18">
        <v>0.43567</v>
      </c>
      <c r="S19" s="19">
        <v>0.43334</v>
      </c>
      <c r="T19" s="18">
        <v>0.42832999999999999</v>
      </c>
      <c r="U19" s="18">
        <v>0.42665999999999998</v>
      </c>
    </row>
    <row r="20" spans="1:21" x14ac:dyDescent="0.25">
      <c r="A20" s="35" t="s">
        <v>6</v>
      </c>
      <c r="B20" s="36" t="s">
        <v>7</v>
      </c>
      <c r="C20" s="37">
        <v>61</v>
      </c>
      <c r="D20" s="39">
        <v>1.72</v>
      </c>
      <c r="E20" s="39">
        <v>1.64</v>
      </c>
      <c r="F20" s="39">
        <v>1.55</v>
      </c>
      <c r="G20" s="39">
        <v>1.211185</v>
      </c>
      <c r="H20" s="39">
        <v>1.1109490000000002</v>
      </c>
      <c r="I20" s="38">
        <v>0.98565400000000003</v>
      </c>
      <c r="J20" s="40">
        <v>0.89377100000000009</v>
      </c>
      <c r="K20" s="41">
        <v>0.85200600000000004</v>
      </c>
      <c r="L20" s="41">
        <v>0.75177000000000005</v>
      </c>
      <c r="M20" s="41">
        <v>0.643181</v>
      </c>
      <c r="N20" s="41">
        <v>0.59306300000000001</v>
      </c>
      <c r="O20" s="41">
        <v>0.55129800000000007</v>
      </c>
      <c r="P20" s="41">
        <v>0.50953300000000001</v>
      </c>
      <c r="Q20" s="41">
        <v>0.47612099999999996</v>
      </c>
      <c r="R20" s="42">
        <v>0.45106200000000007</v>
      </c>
      <c r="S20" s="41">
        <v>0.43435600000000002</v>
      </c>
      <c r="T20" s="41">
        <v>0.40094400000000002</v>
      </c>
      <c r="U20" s="41">
        <v>0.36753200000000003</v>
      </c>
    </row>
    <row r="21" spans="1:21" x14ac:dyDescent="0.25">
      <c r="A21" s="44" t="s">
        <v>8</v>
      </c>
      <c r="B21" s="44" t="s">
        <v>9</v>
      </c>
      <c r="C21" s="45">
        <v>61</v>
      </c>
      <c r="D21" s="47">
        <v>1.8725000000000001</v>
      </c>
      <c r="E21" s="47">
        <v>1.855</v>
      </c>
      <c r="F21" s="47">
        <v>1.845</v>
      </c>
      <c r="G21" s="47">
        <v>1.825</v>
      </c>
      <c r="H21" s="47">
        <v>1.79</v>
      </c>
      <c r="I21" s="46">
        <v>1.75</v>
      </c>
      <c r="J21" s="50">
        <v>1.68</v>
      </c>
      <c r="K21" s="50">
        <v>1.6</v>
      </c>
      <c r="L21" s="48">
        <v>1.52</v>
      </c>
      <c r="M21" s="48">
        <v>1.44</v>
      </c>
      <c r="N21" s="48">
        <v>1.39</v>
      </c>
      <c r="O21" s="48">
        <v>1.32</v>
      </c>
      <c r="P21" s="48">
        <v>1.3</v>
      </c>
      <c r="Q21" s="48">
        <v>1.27</v>
      </c>
      <c r="R21" s="49">
        <v>1.26</v>
      </c>
      <c r="S21" s="48">
        <v>1.2450000000000001</v>
      </c>
      <c r="T21" s="48">
        <v>1.24</v>
      </c>
      <c r="U21" s="48">
        <v>1.22</v>
      </c>
    </row>
    <row r="22" spans="1:21" x14ac:dyDescent="0.25">
      <c r="A22" s="54" t="s">
        <v>18</v>
      </c>
      <c r="B22" s="55" t="s">
        <v>19</v>
      </c>
      <c r="C22" s="56">
        <v>61</v>
      </c>
      <c r="D22" s="58">
        <v>2.5874999999999999</v>
      </c>
      <c r="E22" s="58">
        <v>2.42</v>
      </c>
      <c r="F22" s="58">
        <v>2.2999999999999998</v>
      </c>
      <c r="G22" s="58">
        <v>2.15</v>
      </c>
      <c r="H22" s="58">
        <v>1.9350000000000001</v>
      </c>
      <c r="I22" s="57">
        <v>1.8</v>
      </c>
      <c r="J22" s="60">
        <v>1.63</v>
      </c>
      <c r="K22" s="60">
        <v>1.59</v>
      </c>
      <c r="L22" s="59">
        <v>1.5349999999999999</v>
      </c>
      <c r="M22" s="59">
        <v>1.4325000000000001</v>
      </c>
      <c r="N22" s="59">
        <v>1.325</v>
      </c>
      <c r="O22" s="59">
        <v>1.2375</v>
      </c>
      <c r="P22" s="59">
        <v>1.1950000000000001</v>
      </c>
      <c r="Q22" s="59">
        <v>1.175</v>
      </c>
      <c r="R22" s="59">
        <v>1.155</v>
      </c>
      <c r="S22" s="59">
        <v>1.1299999999999999</v>
      </c>
      <c r="T22" s="59">
        <v>1.085</v>
      </c>
      <c r="U22" s="59">
        <v>1.03</v>
      </c>
    </row>
    <row r="23" spans="1:21" x14ac:dyDescent="0.25">
      <c r="A23" s="61" t="s">
        <v>20</v>
      </c>
      <c r="B23" s="61" t="s">
        <v>21</v>
      </c>
      <c r="C23" s="62">
        <v>61</v>
      </c>
      <c r="D23" s="67">
        <v>2.52</v>
      </c>
      <c r="E23" s="67">
        <v>2.52</v>
      </c>
      <c r="F23" s="64">
        <v>2.0699999999999998</v>
      </c>
      <c r="G23" s="64">
        <v>1.78</v>
      </c>
      <c r="H23" s="64">
        <v>1.62</v>
      </c>
      <c r="I23" s="63">
        <v>1.43</v>
      </c>
      <c r="J23" s="68">
        <v>1.07</v>
      </c>
      <c r="K23" s="69">
        <v>1</v>
      </c>
      <c r="L23" s="65">
        <v>0.92</v>
      </c>
      <c r="M23" s="65">
        <v>0.76332999999999995</v>
      </c>
      <c r="N23" s="65">
        <v>0.65332999999999997</v>
      </c>
      <c r="O23" s="65">
        <v>0.57333000000000001</v>
      </c>
      <c r="P23" s="66">
        <v>0.50666</v>
      </c>
      <c r="Q23" s="65">
        <v>0.50666</v>
      </c>
      <c r="R23" s="66">
        <v>0.48</v>
      </c>
      <c r="S23" s="65">
        <v>0.48</v>
      </c>
      <c r="T23" s="66">
        <v>0.45333000000000001</v>
      </c>
      <c r="U23" s="65">
        <v>0.45333000000000001</v>
      </c>
    </row>
    <row r="24" spans="1:21" x14ac:dyDescent="0.25">
      <c r="A24" s="70" t="s">
        <v>22</v>
      </c>
      <c r="B24" s="70" t="s">
        <v>23</v>
      </c>
      <c r="C24" s="71">
        <v>60</v>
      </c>
      <c r="D24" s="73">
        <v>2.6713999999999998</v>
      </c>
      <c r="E24" s="73">
        <v>2.6322999999999999</v>
      </c>
      <c r="F24" s="73">
        <v>2.5322999999999998</v>
      </c>
      <c r="G24" s="73">
        <v>2.3665000000000003</v>
      </c>
      <c r="H24" s="73">
        <v>2.2110000000000003</v>
      </c>
      <c r="I24" s="72">
        <v>2.0568</v>
      </c>
      <c r="J24" s="75">
        <v>1.8854</v>
      </c>
      <c r="K24" s="75">
        <v>1.72</v>
      </c>
      <c r="L24" s="74">
        <v>1.55</v>
      </c>
      <c r="M24" s="74">
        <v>1.36</v>
      </c>
      <c r="N24" s="74">
        <v>1.21</v>
      </c>
      <c r="O24" s="74">
        <v>1.0900000000000001</v>
      </c>
      <c r="P24" s="74">
        <v>0.97750000000000004</v>
      </c>
      <c r="Q24" s="74">
        <v>0.86499999999999999</v>
      </c>
      <c r="R24" s="74">
        <v>0.79</v>
      </c>
      <c r="S24" s="74">
        <v>0.73</v>
      </c>
      <c r="T24" s="74">
        <v>0.67</v>
      </c>
      <c r="U24" s="74">
        <v>0.625</v>
      </c>
    </row>
    <row r="25" spans="1:21" x14ac:dyDescent="0.25">
      <c r="A25" s="76" t="s">
        <v>24</v>
      </c>
      <c r="B25" s="76" t="s">
        <v>25</v>
      </c>
      <c r="C25" s="78">
        <v>60</v>
      </c>
      <c r="D25" s="82">
        <v>1.905</v>
      </c>
      <c r="E25" s="82">
        <v>1.885</v>
      </c>
      <c r="F25" s="82">
        <v>1.76</v>
      </c>
      <c r="G25" s="82">
        <v>1.66</v>
      </c>
      <c r="H25" s="82">
        <v>1.61</v>
      </c>
      <c r="I25" s="80">
        <v>1.4350000000000001</v>
      </c>
      <c r="J25" s="83">
        <v>1.35</v>
      </c>
      <c r="K25" s="84">
        <v>1.325</v>
      </c>
      <c r="L25" s="84">
        <v>1.23</v>
      </c>
      <c r="M25" s="84">
        <v>1.0874999999999999</v>
      </c>
      <c r="N25" s="84">
        <v>0.93</v>
      </c>
      <c r="O25" s="84">
        <v>0.84499999999999997</v>
      </c>
      <c r="P25" s="84">
        <v>0.8075</v>
      </c>
      <c r="Q25" s="84">
        <v>0.78950000000000009</v>
      </c>
      <c r="R25" s="84">
        <v>0.77849999999999997</v>
      </c>
      <c r="S25" s="84">
        <v>0.76849999999999996</v>
      </c>
      <c r="T25" s="84">
        <v>0.72849999999999993</v>
      </c>
      <c r="U25" s="84">
        <v>0.66649999999999998</v>
      </c>
    </row>
    <row r="28" spans="1:21" x14ac:dyDescent="0.25">
      <c r="C28" s="88" t="s">
        <v>29</v>
      </c>
      <c r="D28" s="88"/>
      <c r="E28" s="88"/>
      <c r="G28" s="88" t="s">
        <v>30</v>
      </c>
      <c r="H28" s="88"/>
      <c r="I28" s="88"/>
    </row>
    <row r="29" spans="1:21" x14ac:dyDescent="0.25">
      <c r="B29" t="s">
        <v>27</v>
      </c>
      <c r="C29" s="85">
        <v>39447</v>
      </c>
      <c r="D29" s="91">
        <v>42825</v>
      </c>
      <c r="E29" t="s">
        <v>28</v>
      </c>
      <c r="G29" s="79">
        <v>2007</v>
      </c>
      <c r="H29" s="79">
        <v>2016</v>
      </c>
      <c r="I29" t="s">
        <v>28</v>
      </c>
    </row>
    <row r="30" spans="1:21" x14ac:dyDescent="0.25">
      <c r="A30" t="s">
        <v>17</v>
      </c>
      <c r="B30" t="s">
        <v>3</v>
      </c>
      <c r="C30" s="87">
        <v>28.98</v>
      </c>
      <c r="D30" s="87">
        <v>30.700001</v>
      </c>
      <c r="E30" s="53">
        <f>D30/C30-1</f>
        <v>5.9351311249137284E-2</v>
      </c>
      <c r="G30" s="81">
        <v>0.96</v>
      </c>
      <c r="H30" s="81">
        <v>0.4</v>
      </c>
      <c r="I30" s="53">
        <f>H30/G30-1</f>
        <v>-0.58333333333333326</v>
      </c>
    </row>
    <row r="31" spans="1:21" x14ac:dyDescent="0.25">
      <c r="A31" t="s">
        <v>4</v>
      </c>
      <c r="B31" t="s">
        <v>5</v>
      </c>
      <c r="C31" s="87">
        <v>37.68</v>
      </c>
      <c r="D31" s="87">
        <v>44.299999</v>
      </c>
      <c r="E31" s="53">
        <f>D31/C31-1</f>
        <v>0.17568999469214441</v>
      </c>
      <c r="G31" s="81">
        <v>0.47749999999999998</v>
      </c>
      <c r="H31" s="81">
        <v>0.91400000000000003</v>
      </c>
      <c r="I31" s="53">
        <f>H31/G31-1</f>
        <v>0.91413612565445046</v>
      </c>
    </row>
    <row r="32" spans="1:21" x14ac:dyDescent="0.25">
      <c r="A32" t="s">
        <v>6</v>
      </c>
      <c r="B32" t="s">
        <v>7</v>
      </c>
      <c r="C32" s="87">
        <v>46.090001000000001</v>
      </c>
      <c r="D32" s="87">
        <v>80.349997999999999</v>
      </c>
      <c r="E32" s="53">
        <f>D32/C32-1</f>
        <v>0.74332818955677604</v>
      </c>
      <c r="G32" s="81">
        <v>0.643181</v>
      </c>
      <c r="H32" s="81">
        <v>1.72</v>
      </c>
      <c r="I32" s="53">
        <f t="shared" ref="I32:I37" si="0">H32/G32-1</f>
        <v>1.6742083488162742</v>
      </c>
    </row>
    <row r="33" spans="1:9" x14ac:dyDescent="0.25">
      <c r="A33" t="s">
        <v>8</v>
      </c>
      <c r="B33" t="s">
        <v>9</v>
      </c>
      <c r="C33" s="87">
        <v>48.66</v>
      </c>
      <c r="D33" s="87">
        <v>59.099997999999999</v>
      </c>
      <c r="E33" s="53">
        <f>D33/C33-1</f>
        <v>0.21454989724619811</v>
      </c>
      <c r="G33" s="81">
        <v>1.44</v>
      </c>
      <c r="H33" s="81">
        <v>1.8725000000000001</v>
      </c>
      <c r="I33" s="53">
        <f t="shared" si="0"/>
        <v>0.30034722222222232</v>
      </c>
    </row>
    <row r="34" spans="1:9" x14ac:dyDescent="0.25">
      <c r="A34" t="s">
        <v>18</v>
      </c>
      <c r="B34" t="s">
        <v>19</v>
      </c>
      <c r="C34" s="87">
        <v>46.299999</v>
      </c>
      <c r="D34" s="87">
        <v>92.410004000000001</v>
      </c>
      <c r="E34" s="53">
        <f>D34/C34-1</f>
        <v>0.99589645779474001</v>
      </c>
      <c r="G34" s="81">
        <v>1.4325000000000001</v>
      </c>
      <c r="H34" s="81">
        <v>2.5874999999999999</v>
      </c>
      <c r="I34" s="53">
        <f t="shared" si="0"/>
        <v>0.80628272251308886</v>
      </c>
    </row>
    <row r="35" spans="1:9" x14ac:dyDescent="0.25">
      <c r="A35" t="s">
        <v>20</v>
      </c>
      <c r="B35" t="s">
        <v>21</v>
      </c>
      <c r="C35" s="87">
        <v>75.309997999999993</v>
      </c>
      <c r="D35" s="87">
        <v>160.320007</v>
      </c>
      <c r="E35" s="53">
        <f>D35/C35-1</f>
        <v>1.1288011055318314</v>
      </c>
      <c r="G35" s="81">
        <v>0.76332999999999995</v>
      </c>
      <c r="H35" s="81">
        <v>2.52</v>
      </c>
      <c r="I35" s="53">
        <f t="shared" si="0"/>
        <v>2.3013244599321396</v>
      </c>
    </row>
    <row r="36" spans="1:9" x14ac:dyDescent="0.25">
      <c r="A36" t="s">
        <v>22</v>
      </c>
      <c r="B36" t="s">
        <v>23</v>
      </c>
      <c r="C36" s="87">
        <v>73.419998000000007</v>
      </c>
      <c r="D36" s="87">
        <v>89.849997999999999</v>
      </c>
      <c r="E36" s="53">
        <f>D36/C36-1</f>
        <v>0.22378099220324121</v>
      </c>
      <c r="G36" s="81">
        <v>1.36</v>
      </c>
      <c r="H36" s="81">
        <v>2.6713999999999998</v>
      </c>
      <c r="I36" s="53">
        <f t="shared" si="0"/>
        <v>0.96426470588235258</v>
      </c>
    </row>
    <row r="37" spans="1:9" x14ac:dyDescent="0.25">
      <c r="A37" t="s">
        <v>24</v>
      </c>
      <c r="B37" t="s">
        <v>25</v>
      </c>
      <c r="C37" s="87">
        <v>56.66</v>
      </c>
      <c r="D37" s="87">
        <v>59.860000999999997</v>
      </c>
      <c r="E37" s="53">
        <f>D37/C37-1</f>
        <v>5.6477250264737044E-2</v>
      </c>
      <c r="G37" s="81">
        <v>1.0874999999999999</v>
      </c>
      <c r="H37" s="81">
        <v>1.905</v>
      </c>
      <c r="I37" s="53">
        <f t="shared" si="0"/>
        <v>0.75172413793103465</v>
      </c>
    </row>
    <row r="40" spans="1:9" x14ac:dyDescent="0.25">
      <c r="A40" t="s">
        <v>31</v>
      </c>
      <c r="E40" t="s">
        <v>32</v>
      </c>
    </row>
    <row r="41" spans="1:9" x14ac:dyDescent="0.25">
      <c r="B41">
        <v>2007</v>
      </c>
      <c r="C41" s="89">
        <v>42825</v>
      </c>
      <c r="E41">
        <v>2007</v>
      </c>
      <c r="F41" s="89">
        <v>42825</v>
      </c>
    </row>
    <row r="42" spans="1:9" x14ac:dyDescent="0.25">
      <c r="A42" t="s">
        <v>3</v>
      </c>
      <c r="B42">
        <f>100000/8</f>
        <v>12500</v>
      </c>
      <c r="C42" s="90">
        <f>B42*(1+E30)</f>
        <v>13241.891390614215</v>
      </c>
      <c r="E42" s="86">
        <f>B42/C30*G30</f>
        <v>414.07867494824012</v>
      </c>
      <c r="F42" s="86">
        <f>B42/C30*H30</f>
        <v>172.53278122843341</v>
      </c>
    </row>
    <row r="43" spans="1:9" x14ac:dyDescent="0.25">
      <c r="A43" t="s">
        <v>5</v>
      </c>
      <c r="B43">
        <f t="shared" ref="B43:B49" si="1">100000/8</f>
        <v>12500</v>
      </c>
      <c r="C43" s="90">
        <f>B43*(1+E31)</f>
        <v>14696.124933651805</v>
      </c>
      <c r="E43" s="86">
        <f>B43/C31*G31</f>
        <v>158.40631634819533</v>
      </c>
      <c r="F43" s="86">
        <f>B43/C31*H31</f>
        <v>303.21125265392783</v>
      </c>
    </row>
    <row r="44" spans="1:9" x14ac:dyDescent="0.25">
      <c r="A44" t="s">
        <v>7</v>
      </c>
      <c r="B44">
        <f t="shared" si="1"/>
        <v>12500</v>
      </c>
      <c r="C44" s="90">
        <f>B44*(1+E32)</f>
        <v>21791.602369459699</v>
      </c>
      <c r="E44" s="86">
        <f>B44/C32*G32</f>
        <v>174.4361537332143</v>
      </c>
      <c r="F44" s="86">
        <f>B44/C32*H32</f>
        <v>466.47861864876074</v>
      </c>
    </row>
    <row r="45" spans="1:9" x14ac:dyDescent="0.25">
      <c r="A45" t="s">
        <v>9</v>
      </c>
      <c r="B45">
        <f t="shared" si="1"/>
        <v>12500</v>
      </c>
      <c r="C45" s="90">
        <f>B45*(1+E33)</f>
        <v>15181.873715577476</v>
      </c>
      <c r="E45" s="86">
        <f>B45/C33*G33</f>
        <v>369.91368680641182</v>
      </c>
      <c r="F45" s="86">
        <f>B45/C33*H33</f>
        <v>481.01623510069874</v>
      </c>
    </row>
    <row r="46" spans="1:9" x14ac:dyDescent="0.25">
      <c r="A46" t="s">
        <v>19</v>
      </c>
      <c r="B46">
        <f t="shared" si="1"/>
        <v>12500</v>
      </c>
      <c r="C46" s="90">
        <f>B46*(1+E34)</f>
        <v>24948.70572243425</v>
      </c>
      <c r="E46" s="86">
        <f>B46/C34*G34</f>
        <v>386.74406882816567</v>
      </c>
      <c r="F46" s="86">
        <f>B46/C34*H34</f>
        <v>698.56912955872849</v>
      </c>
    </row>
    <row r="47" spans="1:9" x14ac:dyDescent="0.25">
      <c r="A47" t="s">
        <v>21</v>
      </c>
      <c r="B47">
        <f t="shared" si="1"/>
        <v>12500</v>
      </c>
      <c r="C47" s="90">
        <f>B47*(1+E35)</f>
        <v>26610.013819147895</v>
      </c>
      <c r="E47" s="86">
        <f>B47/C35*G35</f>
        <v>126.69798504044577</v>
      </c>
      <c r="F47" s="86">
        <f>B47/C35*H35</f>
        <v>418.2711570381399</v>
      </c>
    </row>
    <row r="48" spans="1:9" x14ac:dyDescent="0.25">
      <c r="A48" t="s">
        <v>23</v>
      </c>
      <c r="B48">
        <f t="shared" si="1"/>
        <v>12500</v>
      </c>
      <c r="C48" s="90">
        <f>B48*(1+E36)</f>
        <v>15297.262402540515</v>
      </c>
      <c r="E48" s="86">
        <f>B48/C36*G36</f>
        <v>231.54454458034718</v>
      </c>
      <c r="F48" s="86">
        <f>B48/C36*H36</f>
        <v>454.81477675877898</v>
      </c>
    </row>
    <row r="49" spans="1:6" x14ac:dyDescent="0.25">
      <c r="A49" t="s">
        <v>25</v>
      </c>
      <c r="B49">
        <f t="shared" si="1"/>
        <v>12500</v>
      </c>
      <c r="C49" s="90">
        <f>B49*(1+E37)</f>
        <v>13205.965628309214</v>
      </c>
      <c r="E49" s="86">
        <f>B49/C37*G37</f>
        <v>239.91793152135546</v>
      </c>
      <c r="F49" s="86">
        <f>B49/C37*H37</f>
        <v>420.2700317684434</v>
      </c>
    </row>
    <row r="50" spans="1:6" x14ac:dyDescent="0.25">
      <c r="B50">
        <f>SUM(B42:B49)</f>
        <v>100000</v>
      </c>
      <c r="C50" s="90">
        <f>SUM(C42:C49)</f>
        <v>144973.43998173505</v>
      </c>
      <c r="E50" s="86">
        <f>SUM(E42:E49)</f>
        <v>2101.7393618063757</v>
      </c>
      <c r="F50" s="86">
        <f>SUM(F42:F49)</f>
        <v>3415.1639827559115</v>
      </c>
    </row>
  </sheetData>
  <mergeCells count="2">
    <mergeCell ref="C28:E28"/>
    <mergeCell ref="G28:I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Sheet1!ExternalData_1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Frosy</dc:creator>
  <cp:lastModifiedBy>Frosy</cp:lastModifiedBy>
  <dcterms:created xsi:type="dcterms:W3CDTF">2017-04-11T08:19:25Z</dcterms:created>
  <dcterms:modified xsi:type="dcterms:W3CDTF">2017-04-11T09:14:35Z</dcterms:modified>
</cp:coreProperties>
</file>