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32140\Documents\pRIVAT\Obch\"/>
    </mc:Choice>
  </mc:AlternateContent>
  <xr:revisionPtr revIDLastSave="0" documentId="13_ncr:1_{6B9000A8-790B-4CF7-9E71-8D8469B57AEB}" xr6:coauthVersionLast="44" xr6:coauthVersionMax="44" xr10:uidLastSave="{00000000-0000-0000-0000-000000000000}"/>
  <bookViews>
    <workbookView xWindow="-108" yWindow="-108" windowWidth="23256" windowHeight="12720" xr2:uid="{E31CC2C3-D6AE-4542-BC91-F1A595FA9D44}"/>
  </bookViews>
  <sheets>
    <sheet name="Hárok2" sheetId="2" r:id="rId1"/>
    <sheet name="Hárok1" sheetId="1" r:id="rId2"/>
  </sheets>
  <definedNames>
    <definedName name="ExternéÚdaje_1" localSheetId="0" hidden="1">Hárok2!$A$1:$K$27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2" l="1"/>
  <c r="I7" i="2"/>
  <c r="I11" i="2"/>
  <c r="I13" i="2"/>
  <c r="I21" i="2"/>
  <c r="I23" i="2"/>
  <c r="I2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095B1F-1FBF-48F5-A8E3-7ADC85401696}" keepAlive="1" name="Dotaz – CML TM Trades Buy 20 Delta Call 20210103" description="Pripojenie k dotazu CML TM Trades Buy 20 Delta Call 20210103 v zošite." type="5" refreshedVersion="6" background="1" saveData="1">
    <dbPr connection="Provider=Microsoft.Mashup.OleDb.1;Data Source=$Workbook$;Location=CML TM Trades Buy 20 Delta Call 20210103;Extended Properties=&quot;&quot;" command="SELECT * FROM [CML TM Trades Buy 20 Delta Call 20210103]"/>
  </connection>
</connections>
</file>

<file path=xl/sharedStrings.xml><?xml version="1.0" encoding="utf-8"?>
<sst xmlns="http://schemas.openxmlformats.org/spreadsheetml/2006/main" count="159" uniqueCount="43">
  <si>
    <t>Symbol</t>
  </si>
  <si>
    <t>Strike</t>
  </si>
  <si>
    <t>Profit/Loss</t>
  </si>
  <si>
    <t>TSLA</t>
  </si>
  <si>
    <t>Feb7`20</t>
  </si>
  <si>
    <t>530</t>
  </si>
  <si>
    <t>Call</t>
  </si>
  <si>
    <t xml:space="preserve"> </t>
  </si>
  <si>
    <t>Mar6`20</t>
  </si>
  <si>
    <t>970</t>
  </si>
  <si>
    <t>Apr3`20</t>
  </si>
  <si>
    <t>895</t>
  </si>
  <si>
    <t>May1`20</t>
  </si>
  <si>
    <t>612.5</t>
  </si>
  <si>
    <t>May29`20</t>
  </si>
  <si>
    <t>860</t>
  </si>
  <si>
    <t>Jun26`20</t>
  </si>
  <si>
    <t>950</t>
  </si>
  <si>
    <t>Jul24`20</t>
  </si>
  <si>
    <t>1160</t>
  </si>
  <si>
    <t>Aug21`20</t>
  </si>
  <si>
    <t>1740</t>
  </si>
  <si>
    <t>Sep18`20</t>
  </si>
  <si>
    <t>2550</t>
  </si>
  <si>
    <t>Oct16`20</t>
  </si>
  <si>
    <t>660</t>
  </si>
  <si>
    <t>Nov13`20</t>
  </si>
  <si>
    <t>545</t>
  </si>
  <si>
    <t>Dec11`20</t>
  </si>
  <si>
    <t>475</t>
  </si>
  <si>
    <t>Jan8`21</t>
  </si>
  <si>
    <t>800</t>
  </si>
  <si>
    <t>Open</t>
  </si>
  <si>
    <t>Close</t>
  </si>
  <si>
    <t>Dátum</t>
  </si>
  <si>
    <t>Popis</t>
  </si>
  <si>
    <t>Expirácia</t>
  </si>
  <si>
    <t>Typ</t>
  </si>
  <si>
    <t>Cena opcie</t>
  </si>
  <si>
    <t>Cena akcie</t>
  </si>
  <si>
    <t>Cena akcie - split</t>
  </si>
  <si>
    <t>Close koniec backtestu</t>
  </si>
  <si>
    <t>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</si>
</sst>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left"/>
    </xf>
  </cellXfs>
  <cellStyles count="1">
    <cellStyle name="Normálna" xfId="0" builtinId="0"/>
  </cellStyles>
  <dxfs count="10">
    <dxf>
      <numFmt numFmtId="164" formatCode="[$$-409]#,##0.00"/>
      <alignment horizontal="left" vertical="bottom" textRotation="0" wrapText="0" indent="0" justifyLastLine="0" shrinkToFit="0" readingOrder="0"/>
    </dxf>
    <dxf>
      <numFmt numFmtId="164" formatCode="[$$-409]#,##0.00"/>
      <alignment horizontal="left" vertical="bottom" textRotation="0" wrapText="0" indent="0" justifyLastLine="0" shrinkToFit="0" readingOrder="0"/>
    </dxf>
    <dxf>
      <numFmt numFmtId="0" formatCode="General"/>
    </dxf>
    <dxf>
      <numFmt numFmtId="164" formatCode="[$$-409]#,##0.00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D77076D8-306D-4042-862E-55858FA9BEAC}" autoFormatId="16" applyNumberFormats="0" applyBorderFormats="0" applyFontFormats="0" applyPatternFormats="0" applyAlignmentFormats="0" applyWidthHeightFormats="0">
  <queryTableRefresh nextId="12">
    <queryTableFields count="11">
      <queryTableField id="1" name="Date" tableColumnId="1"/>
      <queryTableField id="2" name="Description" tableColumnId="2"/>
      <queryTableField id="3" name="Size" tableColumnId="3"/>
      <queryTableField id="4" name="Symbol" tableColumnId="4"/>
      <queryTableField id="5" name="Expiration" tableColumnId="5"/>
      <queryTableField id="6" name="Strike" tableColumnId="6"/>
      <queryTableField id="7" name="Type" tableColumnId="7"/>
      <queryTableField id="8" name="Trade Price" tableColumnId="8"/>
      <queryTableField id="9" name="Profit/Loss" tableColumnId="9"/>
      <queryTableField id="10" name="Stock Price" tableColumnId="10"/>
      <queryTableField id="11" name="Adjusted Stock Price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1EE7EF-41EC-407A-8A16-BD151C440829}" name="CML_TM_Trades_Buy_20_Delta_Call_20210103" displayName="CML_TM_Trades_Buy_20_Delta_Call_20210103" ref="A1:K27" tableType="queryTable" totalsRowShown="0">
  <autoFilter ref="A1:K27" xr:uid="{1AECCD49-5AA4-4C20-8852-F890BF2C7C91}"/>
  <tableColumns count="11">
    <tableColumn id="1" xr3:uid="{D2E74B04-2752-4C85-B2FD-BE240A65DA28}" uniqueName="1" name="Dátum" queryTableFieldId="1" dataDxfId="9"/>
    <tableColumn id="2" xr3:uid="{5F274BFF-0C53-425D-A502-59ECA2CEF303}" uniqueName="2" name="Popis" queryTableFieldId="2" dataDxfId="8"/>
    <tableColumn id="3" xr3:uid="{7FF70BFA-9983-4D68-9B38-3A922D185E96}" uniqueName="3" name="ks" queryTableFieldId="3"/>
    <tableColumn id="4" xr3:uid="{96E21D77-9944-4782-9D32-D76E01D4641D}" uniqueName="4" name="Symbol" queryTableFieldId="4" dataDxfId="7"/>
    <tableColumn id="5" xr3:uid="{A5AC024A-796C-479E-A312-932831227AB3}" uniqueName="5" name="Expirácia" queryTableFieldId="5" dataDxfId="6"/>
    <tableColumn id="6" xr3:uid="{6256618C-9A6E-492C-B3FC-2A2072AE8579}" uniqueName="6" name="Strike" queryTableFieldId="6" dataDxfId="5"/>
    <tableColumn id="7" xr3:uid="{A87F13DE-88A9-46EA-BC0B-2097DAC4CFF9}" uniqueName="7" name="Typ" queryTableFieldId="7" dataDxfId="4"/>
    <tableColumn id="8" xr3:uid="{76C7A907-F0A5-45D9-B109-A2F8A6D374C7}" uniqueName="8" name="Cena opcie" queryTableFieldId="8" dataDxfId="3"/>
    <tableColumn id="9" xr3:uid="{E4DEC594-DBAA-49BE-94E3-FE5E6A7C06A1}" uniqueName="9" name="Profit/Loss" queryTableFieldId="9" dataDxfId="2"/>
    <tableColumn id="10" xr3:uid="{F284919F-C2E4-4CCC-80F8-5FA8493D67A0}" uniqueName="10" name="Cena akcie" queryTableFieldId="10" dataDxfId="1"/>
    <tableColumn id="11" xr3:uid="{2068285F-492D-4C9C-BD6A-2E467E26477D}" uniqueName="11" name="Cena akcie - split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5C71D-DB36-4ACA-88BA-AE559FC2B098}">
  <dimension ref="A1:K27"/>
  <sheetViews>
    <sheetView tabSelected="1" workbookViewId="0">
      <selection activeCell="C2" sqref="C2"/>
    </sheetView>
  </sheetViews>
  <sheetFormatPr defaultRowHeight="14.4" x14ac:dyDescent="0.3"/>
  <cols>
    <col min="1" max="1" width="10.109375" bestFit="1" customWidth="1"/>
    <col min="2" max="2" width="21.21875" customWidth="1"/>
    <col min="3" max="3" width="7.77734375" customWidth="1"/>
    <col min="4" max="4" width="9.5546875" bestFit="1" customWidth="1"/>
    <col min="5" max="5" width="11.6640625" bestFit="1" customWidth="1"/>
    <col min="6" max="6" width="8" bestFit="1" customWidth="1"/>
    <col min="7" max="7" width="7.33203125" bestFit="1" customWidth="1"/>
    <col min="8" max="8" width="12.5546875" bestFit="1" customWidth="1"/>
    <col min="9" max="9" width="12.33203125" bestFit="1" customWidth="1"/>
    <col min="10" max="10" width="12.44140625" bestFit="1" customWidth="1"/>
    <col min="11" max="11" width="20.6640625" bestFit="1" customWidth="1"/>
  </cols>
  <sheetData>
    <row r="1" spans="1:11" x14ac:dyDescent="0.3">
      <c r="A1" t="s">
        <v>34</v>
      </c>
      <c r="B1" t="s">
        <v>35</v>
      </c>
      <c r="C1" t="s">
        <v>42</v>
      </c>
      <c r="D1" t="s">
        <v>0</v>
      </c>
      <c r="E1" t="s">
        <v>36</v>
      </c>
      <c r="F1" t="s">
        <v>1</v>
      </c>
      <c r="G1" t="s">
        <v>37</v>
      </c>
      <c r="H1" t="s">
        <v>38</v>
      </c>
      <c r="I1" t="s">
        <v>2</v>
      </c>
      <c r="J1" t="s">
        <v>39</v>
      </c>
      <c r="K1" t="s">
        <v>40</v>
      </c>
    </row>
    <row r="2" spans="1:11" x14ac:dyDescent="0.3">
      <c r="A2" s="1">
        <v>43836</v>
      </c>
      <c r="B2" s="2" t="s">
        <v>32</v>
      </c>
      <c r="C2">
        <v>1</v>
      </c>
      <c r="D2" s="2" t="s">
        <v>3</v>
      </c>
      <c r="E2" s="2" t="s">
        <v>4</v>
      </c>
      <c r="F2" s="2" t="s">
        <v>5</v>
      </c>
      <c r="G2" s="2" t="s">
        <v>6</v>
      </c>
      <c r="H2" s="4">
        <v>7.12</v>
      </c>
      <c r="I2" s="2" t="s">
        <v>7</v>
      </c>
      <c r="J2" s="4">
        <v>451.54</v>
      </c>
      <c r="K2" s="4">
        <v>90.31</v>
      </c>
    </row>
    <row r="3" spans="1:11" x14ac:dyDescent="0.3">
      <c r="A3" s="1">
        <v>43868</v>
      </c>
      <c r="B3" s="2" t="s">
        <v>33</v>
      </c>
      <c r="C3">
        <v>-1</v>
      </c>
      <c r="D3" s="2" t="s">
        <v>3</v>
      </c>
      <c r="E3" s="2" t="s">
        <v>4</v>
      </c>
      <c r="F3" s="2" t="s">
        <v>5</v>
      </c>
      <c r="G3" s="2" t="s">
        <v>6</v>
      </c>
      <c r="H3" s="4">
        <v>217.88</v>
      </c>
      <c r="I3" s="3">
        <v>21065.1</v>
      </c>
      <c r="J3" s="4">
        <v>748.07</v>
      </c>
      <c r="K3" s="4">
        <v>149.61000000000001</v>
      </c>
    </row>
    <row r="4" spans="1:11" x14ac:dyDescent="0.3">
      <c r="A4" s="1">
        <v>43868</v>
      </c>
      <c r="B4" s="2" t="s">
        <v>32</v>
      </c>
      <c r="C4">
        <v>1</v>
      </c>
      <c r="D4" s="2" t="s">
        <v>3</v>
      </c>
      <c r="E4" s="2" t="s">
        <v>8</v>
      </c>
      <c r="F4" s="2" t="s">
        <v>9</v>
      </c>
      <c r="G4" s="2" t="s">
        <v>6</v>
      </c>
      <c r="H4" s="4">
        <v>19.82</v>
      </c>
      <c r="I4" s="3" t="s">
        <v>7</v>
      </c>
      <c r="J4" s="4">
        <v>748.07</v>
      </c>
      <c r="K4" s="4">
        <v>149.61000000000001</v>
      </c>
    </row>
    <row r="5" spans="1:11" x14ac:dyDescent="0.3">
      <c r="A5" s="1">
        <v>43896</v>
      </c>
      <c r="B5" s="2" t="s">
        <v>33</v>
      </c>
      <c r="C5">
        <v>-1</v>
      </c>
      <c r="D5" s="2" t="s">
        <v>3</v>
      </c>
      <c r="E5" s="2" t="s">
        <v>8</v>
      </c>
      <c r="F5" s="2" t="s">
        <v>9</v>
      </c>
      <c r="G5" s="2" t="s">
        <v>6</v>
      </c>
      <c r="H5" s="4" t="s">
        <v>7</v>
      </c>
      <c r="I5" s="3">
        <f>-1987.45</f>
        <v>-1987.45</v>
      </c>
      <c r="J5" s="4">
        <v>703.48</v>
      </c>
      <c r="K5" s="4">
        <v>140.69999999999999</v>
      </c>
    </row>
    <row r="6" spans="1:11" x14ac:dyDescent="0.3">
      <c r="A6" s="1">
        <v>43896</v>
      </c>
      <c r="B6" s="2" t="s">
        <v>32</v>
      </c>
      <c r="C6">
        <v>1</v>
      </c>
      <c r="D6" s="2" t="s">
        <v>3</v>
      </c>
      <c r="E6" s="2" t="s">
        <v>10</v>
      </c>
      <c r="F6" s="2" t="s">
        <v>11</v>
      </c>
      <c r="G6" s="2" t="s">
        <v>6</v>
      </c>
      <c r="H6" s="4">
        <v>17.2</v>
      </c>
      <c r="I6" s="3" t="s">
        <v>7</v>
      </c>
      <c r="J6" s="4">
        <v>703.48</v>
      </c>
      <c r="K6" s="4">
        <v>140.69999999999999</v>
      </c>
    </row>
    <row r="7" spans="1:11" x14ac:dyDescent="0.3">
      <c r="A7" s="1">
        <v>43924</v>
      </c>
      <c r="B7" s="2" t="s">
        <v>33</v>
      </c>
      <c r="C7">
        <v>-1</v>
      </c>
      <c r="D7" s="2" t="s">
        <v>3</v>
      </c>
      <c r="E7" s="2" t="s">
        <v>10</v>
      </c>
      <c r="F7" s="2" t="s">
        <v>11</v>
      </c>
      <c r="G7" s="2" t="s">
        <v>6</v>
      </c>
      <c r="H7" s="4" t="s">
        <v>7</v>
      </c>
      <c r="I7" s="3">
        <f>-1725.45</f>
        <v>-1725.45</v>
      </c>
      <c r="J7" s="4">
        <v>480.01</v>
      </c>
      <c r="K7" s="4">
        <v>96</v>
      </c>
    </row>
    <row r="8" spans="1:11" x14ac:dyDescent="0.3">
      <c r="A8" s="1">
        <v>43924</v>
      </c>
      <c r="B8" s="2" t="s">
        <v>32</v>
      </c>
      <c r="C8">
        <v>1</v>
      </c>
      <c r="D8" s="2" t="s">
        <v>3</v>
      </c>
      <c r="E8" s="2" t="s">
        <v>12</v>
      </c>
      <c r="F8" s="2" t="s">
        <v>13</v>
      </c>
      <c r="G8" s="2" t="s">
        <v>6</v>
      </c>
      <c r="H8" s="4">
        <v>12</v>
      </c>
      <c r="I8" s="3" t="s">
        <v>7</v>
      </c>
      <c r="J8" s="4">
        <v>480.01</v>
      </c>
      <c r="K8" s="4">
        <v>96</v>
      </c>
    </row>
    <row r="9" spans="1:11" x14ac:dyDescent="0.3">
      <c r="A9" s="1">
        <v>43952</v>
      </c>
      <c r="B9" s="2" t="s">
        <v>33</v>
      </c>
      <c r="C9">
        <v>-1</v>
      </c>
      <c r="D9" s="2" t="s">
        <v>3</v>
      </c>
      <c r="E9" s="2" t="s">
        <v>12</v>
      </c>
      <c r="F9" s="2" t="s">
        <v>13</v>
      </c>
      <c r="G9" s="2" t="s">
        <v>6</v>
      </c>
      <c r="H9" s="4">
        <v>88.3</v>
      </c>
      <c r="I9" s="3">
        <v>7619.1</v>
      </c>
      <c r="J9" s="4">
        <v>701.32</v>
      </c>
      <c r="K9" s="4">
        <v>140.26</v>
      </c>
    </row>
    <row r="10" spans="1:11" x14ac:dyDescent="0.3">
      <c r="A10" s="1">
        <v>43952</v>
      </c>
      <c r="B10" s="2" t="s">
        <v>32</v>
      </c>
      <c r="C10">
        <v>1</v>
      </c>
      <c r="D10" s="2" t="s">
        <v>3</v>
      </c>
      <c r="E10" s="2" t="s">
        <v>14</v>
      </c>
      <c r="F10" s="2" t="s">
        <v>15</v>
      </c>
      <c r="G10" s="2" t="s">
        <v>6</v>
      </c>
      <c r="H10" s="4">
        <v>14.82</v>
      </c>
      <c r="I10" s="3" t="s">
        <v>7</v>
      </c>
      <c r="J10" s="4">
        <v>701.32</v>
      </c>
      <c r="K10" s="4">
        <v>140.26</v>
      </c>
    </row>
    <row r="11" spans="1:11" x14ac:dyDescent="0.3">
      <c r="A11" s="1">
        <v>43980</v>
      </c>
      <c r="B11" s="2" t="s">
        <v>33</v>
      </c>
      <c r="C11">
        <v>-1</v>
      </c>
      <c r="D11" s="2" t="s">
        <v>3</v>
      </c>
      <c r="E11" s="2" t="s">
        <v>14</v>
      </c>
      <c r="F11" s="2" t="s">
        <v>15</v>
      </c>
      <c r="G11" s="2" t="s">
        <v>6</v>
      </c>
      <c r="H11" s="4" t="s">
        <v>7</v>
      </c>
      <c r="I11" s="3">
        <f>-1487.45</f>
        <v>-1487.45</v>
      </c>
      <c r="J11" s="4">
        <v>835</v>
      </c>
      <c r="K11" s="4">
        <v>167</v>
      </c>
    </row>
    <row r="12" spans="1:11" x14ac:dyDescent="0.3">
      <c r="A12" s="1">
        <v>43980</v>
      </c>
      <c r="B12" s="2" t="s">
        <v>32</v>
      </c>
      <c r="C12">
        <v>1</v>
      </c>
      <c r="D12" s="2" t="s">
        <v>3</v>
      </c>
      <c r="E12" s="2" t="s">
        <v>16</v>
      </c>
      <c r="F12" s="2" t="s">
        <v>17</v>
      </c>
      <c r="G12" s="2" t="s">
        <v>6</v>
      </c>
      <c r="H12" s="4">
        <v>15.85</v>
      </c>
      <c r="I12" s="3" t="s">
        <v>7</v>
      </c>
      <c r="J12" s="4">
        <v>835</v>
      </c>
      <c r="K12" s="4">
        <v>167</v>
      </c>
    </row>
    <row r="13" spans="1:11" x14ac:dyDescent="0.3">
      <c r="A13" s="1">
        <v>44008</v>
      </c>
      <c r="B13" s="2" t="s">
        <v>33</v>
      </c>
      <c r="C13">
        <v>-1</v>
      </c>
      <c r="D13" s="2" t="s">
        <v>3</v>
      </c>
      <c r="E13" s="2" t="s">
        <v>16</v>
      </c>
      <c r="F13" s="2" t="s">
        <v>17</v>
      </c>
      <c r="G13" s="2" t="s">
        <v>6</v>
      </c>
      <c r="H13" s="4">
        <v>10.55</v>
      </c>
      <c r="I13" s="3">
        <f>-540.9</f>
        <v>-540.9</v>
      </c>
      <c r="J13" s="4">
        <v>959.74</v>
      </c>
      <c r="K13" s="4">
        <v>191.95</v>
      </c>
    </row>
    <row r="14" spans="1:11" x14ac:dyDescent="0.3">
      <c r="A14" s="1">
        <v>44008</v>
      </c>
      <c r="B14" s="2" t="s">
        <v>32</v>
      </c>
      <c r="C14">
        <v>1</v>
      </c>
      <c r="D14" s="2" t="s">
        <v>3</v>
      </c>
      <c r="E14" s="2" t="s">
        <v>18</v>
      </c>
      <c r="F14" s="2" t="s">
        <v>19</v>
      </c>
      <c r="G14" s="2" t="s">
        <v>6</v>
      </c>
      <c r="H14" s="4">
        <v>19.399999999999999</v>
      </c>
      <c r="I14" s="3" t="s">
        <v>7</v>
      </c>
      <c r="J14" s="4">
        <v>959.74</v>
      </c>
      <c r="K14" s="4">
        <v>191.95</v>
      </c>
    </row>
    <row r="15" spans="1:11" x14ac:dyDescent="0.3">
      <c r="A15" s="1">
        <v>44036</v>
      </c>
      <c r="B15" s="2" t="s">
        <v>33</v>
      </c>
      <c r="C15">
        <v>-1</v>
      </c>
      <c r="D15" s="2" t="s">
        <v>3</v>
      </c>
      <c r="E15" s="2" t="s">
        <v>18</v>
      </c>
      <c r="F15" s="2" t="s">
        <v>19</v>
      </c>
      <c r="G15" s="2" t="s">
        <v>6</v>
      </c>
      <c r="H15" s="4">
        <v>256.12</v>
      </c>
      <c r="I15" s="3">
        <v>23661.1</v>
      </c>
      <c r="J15" s="4">
        <v>1417</v>
      </c>
      <c r="K15" s="4">
        <v>283.39999999999998</v>
      </c>
    </row>
    <row r="16" spans="1:11" x14ac:dyDescent="0.3">
      <c r="A16" s="1">
        <v>44036</v>
      </c>
      <c r="B16" s="2" t="s">
        <v>32</v>
      </c>
      <c r="C16">
        <v>1</v>
      </c>
      <c r="D16" s="2" t="s">
        <v>3</v>
      </c>
      <c r="E16" s="2" t="s">
        <v>20</v>
      </c>
      <c r="F16" s="2" t="s">
        <v>21</v>
      </c>
      <c r="G16" s="2" t="s">
        <v>6</v>
      </c>
      <c r="H16" s="4">
        <v>30.25</v>
      </c>
      <c r="I16" s="3" t="s">
        <v>7</v>
      </c>
      <c r="J16" s="4">
        <v>1417</v>
      </c>
      <c r="K16" s="4">
        <v>283.39999999999998</v>
      </c>
    </row>
    <row r="17" spans="1:11" x14ac:dyDescent="0.3">
      <c r="A17" s="1">
        <v>44064</v>
      </c>
      <c r="B17" s="2" t="s">
        <v>33</v>
      </c>
      <c r="C17">
        <v>-1</v>
      </c>
      <c r="D17" s="2" t="s">
        <v>3</v>
      </c>
      <c r="E17" s="2" t="s">
        <v>20</v>
      </c>
      <c r="F17" s="2" t="s">
        <v>21</v>
      </c>
      <c r="G17" s="2" t="s">
        <v>6</v>
      </c>
      <c r="H17" s="4">
        <v>311.77</v>
      </c>
      <c r="I17" s="3">
        <v>28141.1</v>
      </c>
      <c r="J17" s="4">
        <v>2049.98</v>
      </c>
      <c r="K17" s="4">
        <v>410</v>
      </c>
    </row>
    <row r="18" spans="1:11" x14ac:dyDescent="0.3">
      <c r="A18" s="1">
        <v>44064</v>
      </c>
      <c r="B18" s="2" t="s">
        <v>32</v>
      </c>
      <c r="C18">
        <v>1</v>
      </c>
      <c r="D18" s="2" t="s">
        <v>3</v>
      </c>
      <c r="E18" s="2" t="s">
        <v>22</v>
      </c>
      <c r="F18" s="2" t="s">
        <v>23</v>
      </c>
      <c r="G18" s="2" t="s">
        <v>6</v>
      </c>
      <c r="H18" s="4">
        <v>47.1</v>
      </c>
      <c r="I18" s="3" t="s">
        <v>7</v>
      </c>
      <c r="J18" s="4">
        <v>2049.98</v>
      </c>
      <c r="K18" s="4">
        <v>410</v>
      </c>
    </row>
    <row r="19" spans="1:11" x14ac:dyDescent="0.3">
      <c r="A19" s="1">
        <v>44071</v>
      </c>
      <c r="B19" s="2" t="s">
        <v>33</v>
      </c>
      <c r="C19">
        <v>-1</v>
      </c>
      <c r="D19" s="2" t="s">
        <v>3</v>
      </c>
      <c r="E19" s="2" t="s">
        <v>22</v>
      </c>
      <c r="F19" s="2" t="s">
        <v>23</v>
      </c>
      <c r="G19" s="2" t="s">
        <v>6</v>
      </c>
      <c r="H19" s="4">
        <v>88.48</v>
      </c>
      <c r="I19" s="3">
        <v>4127.1000000000004</v>
      </c>
      <c r="J19" s="4">
        <v>442.15</v>
      </c>
      <c r="K19" s="4">
        <v>442.15</v>
      </c>
    </row>
    <row r="20" spans="1:11" x14ac:dyDescent="0.3">
      <c r="A20" s="1">
        <v>44092</v>
      </c>
      <c r="B20" s="2" t="s">
        <v>32</v>
      </c>
      <c r="C20">
        <v>1</v>
      </c>
      <c r="D20" s="2" t="s">
        <v>3</v>
      </c>
      <c r="E20" s="2" t="s">
        <v>24</v>
      </c>
      <c r="F20" s="2" t="s">
        <v>25</v>
      </c>
      <c r="G20" s="2" t="s">
        <v>6</v>
      </c>
      <c r="H20" s="4">
        <v>14.68</v>
      </c>
      <c r="I20" s="3" t="s">
        <v>7</v>
      </c>
      <c r="J20" s="4">
        <v>442.15</v>
      </c>
      <c r="K20" s="4">
        <v>442.15</v>
      </c>
    </row>
    <row r="21" spans="1:11" x14ac:dyDescent="0.3">
      <c r="A21" s="1">
        <v>44120</v>
      </c>
      <c r="B21" s="2" t="s">
        <v>33</v>
      </c>
      <c r="C21">
        <v>-1</v>
      </c>
      <c r="D21" s="2" t="s">
        <v>3</v>
      </c>
      <c r="E21" s="2" t="s">
        <v>24</v>
      </c>
      <c r="F21" s="2" t="s">
        <v>25</v>
      </c>
      <c r="G21" s="2" t="s">
        <v>6</v>
      </c>
      <c r="H21" s="4" t="s">
        <v>7</v>
      </c>
      <c r="I21" s="3">
        <f>-1478.9</f>
        <v>-1478.9</v>
      </c>
      <c r="J21" s="4">
        <v>439.67</v>
      </c>
      <c r="K21" s="4">
        <v>439.67</v>
      </c>
    </row>
    <row r="22" spans="1:11" x14ac:dyDescent="0.3">
      <c r="A22" s="1">
        <v>44120</v>
      </c>
      <c r="B22" s="2" t="s">
        <v>32</v>
      </c>
      <c r="C22">
        <v>1</v>
      </c>
      <c r="D22" s="2" t="s">
        <v>3</v>
      </c>
      <c r="E22" s="2" t="s">
        <v>26</v>
      </c>
      <c r="F22" s="2" t="s">
        <v>27</v>
      </c>
      <c r="G22" s="2" t="s">
        <v>6</v>
      </c>
      <c r="H22" s="4">
        <v>10.15</v>
      </c>
      <c r="I22" s="3" t="s">
        <v>7</v>
      </c>
      <c r="J22" s="4">
        <v>439.67</v>
      </c>
      <c r="K22" s="4">
        <v>439.67</v>
      </c>
    </row>
    <row r="23" spans="1:11" x14ac:dyDescent="0.3">
      <c r="A23" s="1">
        <v>44148</v>
      </c>
      <c r="B23" s="2" t="s">
        <v>33</v>
      </c>
      <c r="C23">
        <v>-1</v>
      </c>
      <c r="D23" s="2" t="s">
        <v>3</v>
      </c>
      <c r="E23" s="2" t="s">
        <v>26</v>
      </c>
      <c r="F23" s="2" t="s">
        <v>27</v>
      </c>
      <c r="G23" s="2" t="s">
        <v>6</v>
      </c>
      <c r="H23" s="4" t="s">
        <v>7</v>
      </c>
      <c r="I23" s="3">
        <f>-1025.9</f>
        <v>-1025.9000000000001</v>
      </c>
      <c r="J23" s="4">
        <v>408.5</v>
      </c>
      <c r="K23" s="4">
        <v>408.5</v>
      </c>
    </row>
    <row r="24" spans="1:11" x14ac:dyDescent="0.3">
      <c r="A24" s="1">
        <v>44148</v>
      </c>
      <c r="B24" s="2" t="s">
        <v>32</v>
      </c>
      <c r="C24">
        <v>1</v>
      </c>
      <c r="D24" s="2" t="s">
        <v>3</v>
      </c>
      <c r="E24" s="2" t="s">
        <v>28</v>
      </c>
      <c r="F24" s="2" t="s">
        <v>29</v>
      </c>
      <c r="G24" s="2" t="s">
        <v>6</v>
      </c>
      <c r="H24" s="4">
        <v>6.9</v>
      </c>
      <c r="I24" s="3" t="s">
        <v>7</v>
      </c>
      <c r="J24" s="4">
        <v>408.5</v>
      </c>
      <c r="K24" s="4">
        <v>408.5</v>
      </c>
    </row>
    <row r="25" spans="1:11" x14ac:dyDescent="0.3">
      <c r="A25" s="1">
        <v>44176</v>
      </c>
      <c r="B25" s="2" t="s">
        <v>33</v>
      </c>
      <c r="C25">
        <v>-1</v>
      </c>
      <c r="D25" s="2" t="s">
        <v>3</v>
      </c>
      <c r="E25" s="2" t="s">
        <v>28</v>
      </c>
      <c r="F25" s="2" t="s">
        <v>29</v>
      </c>
      <c r="G25" s="2" t="s">
        <v>6</v>
      </c>
      <c r="H25" s="4">
        <v>134.78</v>
      </c>
      <c r="I25" s="3">
        <v>12777.1</v>
      </c>
      <c r="J25" s="4">
        <v>609.99</v>
      </c>
      <c r="K25" s="4">
        <v>609.99</v>
      </c>
    </row>
    <row r="26" spans="1:11" x14ac:dyDescent="0.3">
      <c r="A26" s="1">
        <v>44176</v>
      </c>
      <c r="B26" s="2" t="s">
        <v>32</v>
      </c>
      <c r="C26">
        <v>1</v>
      </c>
      <c r="D26" s="2" t="s">
        <v>3</v>
      </c>
      <c r="E26" s="2" t="s">
        <v>30</v>
      </c>
      <c r="F26" s="2" t="s">
        <v>31</v>
      </c>
      <c r="G26" s="2" t="s">
        <v>6</v>
      </c>
      <c r="H26" s="4">
        <v>17.8</v>
      </c>
      <c r="I26" s="3" t="s">
        <v>7</v>
      </c>
      <c r="J26" s="4">
        <v>609.99</v>
      </c>
      <c r="K26" s="4">
        <v>609.99</v>
      </c>
    </row>
    <row r="27" spans="1:11" x14ac:dyDescent="0.3">
      <c r="A27" s="1">
        <v>44196</v>
      </c>
      <c r="B27" s="2" t="s">
        <v>41</v>
      </c>
      <c r="C27">
        <v>-1</v>
      </c>
      <c r="D27" s="2" t="s">
        <v>3</v>
      </c>
      <c r="E27" s="2" t="s">
        <v>30</v>
      </c>
      <c r="F27" s="2" t="s">
        <v>31</v>
      </c>
      <c r="G27" s="2" t="s">
        <v>6</v>
      </c>
      <c r="H27" s="4">
        <v>2.89</v>
      </c>
      <c r="I27" s="3">
        <f>-1496.45</f>
        <v>-1496.45</v>
      </c>
      <c r="J27" s="4">
        <v>705.67</v>
      </c>
      <c r="K27" s="4">
        <v>705.67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76B52-275A-4F5A-AC26-C45520C11155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4416B9-8067-4EA8-B163-BF1CEC0647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Hárok2</vt:lpstr>
      <vt:lpstr>Hárok1</vt:lpstr>
    </vt:vector>
  </TitlesOfParts>
  <Company>Slovensk? sporite??a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BORY Radovan</dc:creator>
  <cp:lastModifiedBy>BORY Radovan</cp:lastModifiedBy>
  <dcterms:created xsi:type="dcterms:W3CDTF">2021-01-03T23:00:33Z</dcterms:created>
  <dcterms:modified xsi:type="dcterms:W3CDTF">2021-01-04T01:22:14Z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939b85-7e40-4a1d-91e1-0e84c3b219d7_Enabled">
    <vt:lpwstr>True</vt:lpwstr>
  </property>
  <property fmtid="{D5CDD505-2E9C-101B-9397-08002B2CF9AE}" pid="3" name="MSIP_Label_38939b85-7e40-4a1d-91e1-0e84c3b219d7_SiteId">
    <vt:lpwstr>3ad0376a-54d3-49a6-9e20-52de0a92fc89</vt:lpwstr>
  </property>
  <property fmtid="{D5CDD505-2E9C-101B-9397-08002B2CF9AE}" pid="4" name="MSIP_Label_38939b85-7e40-4a1d-91e1-0e84c3b219d7_Owner">
    <vt:lpwstr>432140@slsp.sk</vt:lpwstr>
  </property>
  <property fmtid="{D5CDD505-2E9C-101B-9397-08002B2CF9AE}" pid="5" name="MSIP_Label_38939b85-7e40-4a1d-91e1-0e84c3b219d7_SetDate">
    <vt:lpwstr>2021-01-04T00:28:00.6091321Z</vt:lpwstr>
  </property>
  <property fmtid="{D5CDD505-2E9C-101B-9397-08002B2CF9AE}" pid="6" name="MSIP_Label_38939b85-7e40-4a1d-91e1-0e84c3b219d7_Name">
    <vt:lpwstr>Internal</vt:lpwstr>
  </property>
  <property fmtid="{D5CDD505-2E9C-101B-9397-08002B2CF9AE}" pid="7" name="MSIP_Label_38939b85-7e40-4a1d-91e1-0e84c3b219d7_Application">
    <vt:lpwstr>Microsoft Azure Information Protection</vt:lpwstr>
  </property>
  <property fmtid="{D5CDD505-2E9C-101B-9397-08002B2CF9AE}" pid="8" name="MSIP_Label_38939b85-7e40-4a1d-91e1-0e84c3b219d7_ActionId">
    <vt:lpwstr>73683dd5-4a84-4675-ab9e-cc57498427a6</vt:lpwstr>
  </property>
  <property fmtid="{D5CDD505-2E9C-101B-9397-08002B2CF9AE}" pid="9" name="MSIP_Label_38939b85-7e40-4a1d-91e1-0e84c3b219d7_Extended_MSFT_Method">
    <vt:lpwstr>Automatic</vt:lpwstr>
  </property>
  <property fmtid="{D5CDD505-2E9C-101B-9397-08002B2CF9AE}" pid="10" name="Sensitivity">
    <vt:lpwstr>Internal</vt:lpwstr>
  </property>
</Properties>
</file>